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____WeilerWaerme\05 Stromvertrieb\Kunden\"/>
    </mc:Choice>
  </mc:AlternateContent>
  <xr:revisionPtr revIDLastSave="0" documentId="8_{484FD732-58A8-433C-8A35-F985DB2F0662}" xr6:coauthVersionLast="47" xr6:coauthVersionMax="47" xr10:uidLastSave="{00000000-0000-0000-0000-000000000000}"/>
  <bookViews>
    <workbookView xWindow="28680" yWindow="-120" windowWidth="29040" windowHeight="15840" xr2:uid="{00AD704B-32D8-4671-BF78-F88278F4ACF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1" i="1"/>
  <c r="D10" i="1"/>
  <c r="D21" i="1"/>
  <c r="D13" i="1" l="1"/>
  <c r="D17" i="1" s="1"/>
  <c r="D19" i="1" s="1"/>
  <c r="D23" i="1"/>
</calcChain>
</file>

<file path=xl/sharedStrings.xml><?xml version="1.0" encoding="utf-8"?>
<sst xmlns="http://schemas.openxmlformats.org/spreadsheetml/2006/main" count="24" uniqueCount="24">
  <si>
    <t>Stromrechner</t>
  </si>
  <si>
    <t>Ich habe eine Stromleitung der Weiler Wärme:</t>
  </si>
  <si>
    <t>Ja</t>
  </si>
  <si>
    <t>Nein</t>
  </si>
  <si>
    <t>Berechung:</t>
  </si>
  <si>
    <t>Ct.</t>
  </si>
  <si>
    <t>Reine Energiekosten</t>
  </si>
  <si>
    <t>Umlagen</t>
  </si>
  <si>
    <t>Jahesstrombedarf in kwh</t>
  </si>
  <si>
    <t>Wir kaufen den tatsächlichen zusätzlichen Bedarf an der Börse ein.</t>
  </si>
  <si>
    <t>*</t>
  </si>
  <si>
    <t>Bei der Berechnug wurde angenommen, dass 30 % zugekauft werden.</t>
  </si>
  <si>
    <r>
      <rPr>
        <b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Bei der Berechnung handelt es sich um eine Modellrechnung.</t>
    </r>
  </si>
  <si>
    <t>Grundgebühr **</t>
  </si>
  <si>
    <t>** Netto 15 € monatlich</t>
  </si>
  <si>
    <t>Jahresgebühr brutto</t>
  </si>
  <si>
    <t>Zw.-Summe</t>
  </si>
  <si>
    <t>Arbeitspreis einschl. Umlagen brutto</t>
  </si>
  <si>
    <t>Cent</t>
  </si>
  <si>
    <t>65 % Eigenstrom</t>
  </si>
  <si>
    <t>35 % Strombörse</t>
  </si>
  <si>
    <t>* die Umlagen betragen beim Anschluss an das Weiler Wärme Netz pro kwh</t>
  </si>
  <si>
    <t>13,124 Ct und bei Anschluss an das Netz der Netze-BW: 14,044 Ct jeweils netto.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</si>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</sst>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;\-#,##0.00\ _€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0" fillId="2" borderId="0" xfId="0" applyFill="1" applyAlignment="1">
      <alignment horizontal="right"/>
    </xf>
    <xf numFmtId="44" fontId="0" fillId="2" borderId="0" xfId="1" applyFont="1" applyFill="1" applyBorder="1"/>
    <xf numFmtId="0" fontId="0" fillId="2" borderId="2" xfId="0" applyFill="1" applyBorder="1"/>
    <xf numFmtId="0" fontId="0" fillId="2" borderId="3" xfId="0" applyFill="1" applyBorder="1"/>
    <xf numFmtId="44" fontId="0" fillId="2" borderId="4" xfId="1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1" xfId="0" applyFill="1" applyBorder="1" applyProtection="1">
      <protection locked="0"/>
    </xf>
    <xf numFmtId="0" fontId="5" fillId="2" borderId="8" xfId="0" applyFont="1" applyFill="1" applyBorder="1"/>
    <xf numFmtId="0" fontId="5" fillId="2" borderId="0" xfId="0" applyFont="1" applyFill="1"/>
    <xf numFmtId="164" fontId="5" fillId="2" borderId="0" xfId="1" applyNumberFormat="1" applyFont="1" applyFill="1" applyBorder="1"/>
    <xf numFmtId="0" fontId="5" fillId="2" borderId="9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CE09-C463-42E3-A9C9-9DE374E5369C}">
  <dimension ref="A1:F30"/>
  <sheetViews>
    <sheetView tabSelected="1" workbookViewId="0">
      <selection activeCell="A26" sqref="A26"/>
    </sheetView>
  </sheetViews>
  <sheetFormatPr baseColWidth="10" defaultRowHeight="15" x14ac:dyDescent="0.25"/>
  <cols>
    <col min="3" max="3" width="17.7109375" customWidth="1"/>
    <col min="4" max="4" width="13" bestFit="1" customWidth="1"/>
    <col min="5" max="5" width="4.85546875" customWidth="1"/>
    <col min="6" max="6" width="5.28515625" customWidth="1"/>
  </cols>
  <sheetData>
    <row r="1" spans="1:6" ht="36" x14ac:dyDescent="0.55000000000000004">
      <c r="A1" s="1" t="s">
        <v>0</v>
      </c>
      <c r="B1" s="2"/>
      <c r="C1" s="2"/>
      <c r="D1" s="2"/>
      <c r="E1" s="2"/>
      <c r="F1" s="3"/>
    </row>
    <row r="2" spans="1:6" x14ac:dyDescent="0.25">
      <c r="A2" s="4"/>
      <c r="B2" s="5"/>
      <c r="C2" s="5"/>
      <c r="D2" s="5"/>
      <c r="E2" s="5"/>
      <c r="F2" s="6"/>
    </row>
    <row r="3" spans="1:6" x14ac:dyDescent="0.25">
      <c r="A3" s="4" t="s">
        <v>8</v>
      </c>
      <c r="B3" s="5"/>
      <c r="C3" s="16">
        <v>4000</v>
      </c>
      <c r="D3" s="5"/>
      <c r="E3" s="5"/>
      <c r="F3" s="6"/>
    </row>
    <row r="4" spans="1:6" x14ac:dyDescent="0.25">
      <c r="A4" s="4"/>
      <c r="B4" s="5"/>
      <c r="C4" s="5"/>
      <c r="D4" s="5"/>
      <c r="E4" s="5"/>
      <c r="F4" s="6"/>
    </row>
    <row r="5" spans="1:6" x14ac:dyDescent="0.25">
      <c r="A5" s="4"/>
      <c r="B5" s="5"/>
      <c r="C5" s="5"/>
      <c r="D5" s="5"/>
      <c r="E5" s="5" t="s">
        <v>2</v>
      </c>
      <c r="F5" s="6" t="s">
        <v>3</v>
      </c>
    </row>
    <row r="6" spans="1:6" x14ac:dyDescent="0.25">
      <c r="A6" s="4" t="s">
        <v>1</v>
      </c>
      <c r="B6" s="5"/>
      <c r="C6" s="5"/>
      <c r="D6" s="5"/>
      <c r="E6" s="16" t="s">
        <v>23</v>
      </c>
      <c r="F6" s="16"/>
    </row>
    <row r="7" spans="1:6" x14ac:dyDescent="0.25">
      <c r="A7" s="4"/>
      <c r="B7" s="5"/>
      <c r="C7" s="5"/>
      <c r="D7" s="5"/>
      <c r="E7" s="5"/>
      <c r="F7" s="6"/>
    </row>
    <row r="8" spans="1:6" x14ac:dyDescent="0.25">
      <c r="A8" s="4" t="s">
        <v>4</v>
      </c>
      <c r="B8" s="5"/>
      <c r="C8" s="5"/>
      <c r="D8" s="5"/>
      <c r="E8" s="5"/>
      <c r="F8" s="6"/>
    </row>
    <row r="9" spans="1:6" x14ac:dyDescent="0.25">
      <c r="A9" s="4"/>
      <c r="B9" s="5"/>
      <c r="C9" s="7" t="s">
        <v>5</v>
      </c>
      <c r="D9" s="7"/>
      <c r="E9" s="5"/>
      <c r="F9" s="6"/>
    </row>
    <row r="10" spans="1:6" x14ac:dyDescent="0.25">
      <c r="A10" s="4" t="s">
        <v>19</v>
      </c>
      <c r="B10" s="5"/>
      <c r="C10" s="5">
        <v>20</v>
      </c>
      <c r="D10" s="8">
        <f>SUM(C3*0.65*C10/100)*1.19</f>
        <v>618.79999999999995</v>
      </c>
      <c r="E10" s="5"/>
      <c r="F10" s="6"/>
    </row>
    <row r="11" spans="1:6" x14ac:dyDescent="0.25">
      <c r="A11" s="4" t="s">
        <v>20</v>
      </c>
      <c r="B11" s="5"/>
      <c r="C11" s="5">
        <v>8</v>
      </c>
      <c r="D11" s="8">
        <f>SUM(C3*0.35*C11/100)*1.19</f>
        <v>133.28</v>
      </c>
      <c r="E11" s="5"/>
      <c r="F11" s="6"/>
    </row>
    <row r="12" spans="1:6" x14ac:dyDescent="0.25">
      <c r="A12" s="4"/>
      <c r="B12" s="5"/>
      <c r="C12" s="5"/>
      <c r="D12" s="8"/>
      <c r="E12" s="5"/>
      <c r="F12" s="6"/>
    </row>
    <row r="13" spans="1:6" x14ac:dyDescent="0.25">
      <c r="A13" s="9" t="s">
        <v>6</v>
      </c>
      <c r="B13" s="10"/>
      <c r="C13" s="10"/>
      <c r="D13" s="11">
        <f>D10+D11</f>
        <v>752.07999999999993</v>
      </c>
      <c r="E13" s="5"/>
      <c r="F13" s="6"/>
    </row>
    <row r="14" spans="1:6" x14ac:dyDescent="0.25">
      <c r="A14" s="4"/>
      <c r="B14" s="5"/>
      <c r="C14" s="5"/>
      <c r="D14" s="8"/>
      <c r="E14" s="5"/>
      <c r="F14" s="6"/>
    </row>
    <row r="15" spans="1:6" x14ac:dyDescent="0.25">
      <c r="A15" s="4" t="s">
        <v>7</v>
      </c>
      <c r="B15" s="5" t="s">
        <v>10</v>
      </c>
      <c r="C15" s="5"/>
      <c r="D15" s="8">
        <f>IF(ISBLANK(E6),0.14044*C3, 0.13124*C3)*1.19</f>
        <v>624.70240000000001</v>
      </c>
      <c r="E15" s="5"/>
      <c r="F15" s="6"/>
    </row>
    <row r="16" spans="1:6" x14ac:dyDescent="0.25">
      <c r="A16" s="4"/>
      <c r="B16" s="5"/>
      <c r="C16" s="5"/>
      <c r="D16" s="8"/>
      <c r="E16" s="5"/>
      <c r="F16" s="6"/>
    </row>
    <row r="17" spans="1:6" x14ac:dyDescent="0.25">
      <c r="A17" s="4" t="s">
        <v>16</v>
      </c>
      <c r="B17" s="5"/>
      <c r="C17" s="5"/>
      <c r="D17" s="8">
        <f>D13+D15</f>
        <v>1376.7824000000001</v>
      </c>
      <c r="E17" s="5"/>
      <c r="F17" s="6"/>
    </row>
    <row r="18" spans="1:6" x14ac:dyDescent="0.25">
      <c r="A18" s="4"/>
      <c r="B18" s="5"/>
      <c r="C18" s="5"/>
      <c r="D18" s="8"/>
      <c r="E18" s="5"/>
      <c r="F18" s="6"/>
    </row>
    <row r="19" spans="1:6" x14ac:dyDescent="0.25">
      <c r="A19" s="17" t="s">
        <v>17</v>
      </c>
      <c r="B19" s="18"/>
      <c r="C19" s="18"/>
      <c r="D19" s="19">
        <f>D17/C3*100</f>
        <v>34.419559999999997</v>
      </c>
      <c r="E19" s="18" t="s">
        <v>18</v>
      </c>
      <c r="F19" s="20"/>
    </row>
    <row r="20" spans="1:6" x14ac:dyDescent="0.25">
      <c r="A20" s="4"/>
      <c r="B20" s="5"/>
      <c r="C20" s="5"/>
      <c r="D20" s="8"/>
      <c r="E20" s="5"/>
      <c r="F20" s="6"/>
    </row>
    <row r="21" spans="1:6" x14ac:dyDescent="0.25">
      <c r="A21" s="4" t="s">
        <v>13</v>
      </c>
      <c r="B21" s="5"/>
      <c r="C21" s="5"/>
      <c r="D21" s="8">
        <f>15*12*1.19</f>
        <v>214.2</v>
      </c>
      <c r="E21" s="5"/>
      <c r="F21" s="6"/>
    </row>
    <row r="22" spans="1:6" x14ac:dyDescent="0.25">
      <c r="A22" s="4"/>
      <c r="B22" s="5"/>
      <c r="C22" s="5"/>
      <c r="D22" s="8"/>
      <c r="E22" s="5"/>
      <c r="F22" s="6"/>
    </row>
    <row r="23" spans="1:6" x14ac:dyDescent="0.25">
      <c r="A23" s="4" t="s">
        <v>15</v>
      </c>
      <c r="B23" s="5"/>
      <c r="C23" s="5"/>
      <c r="D23" s="8">
        <f>D13+D15+D21</f>
        <v>1590.9824000000001</v>
      </c>
      <c r="E23" s="5"/>
      <c r="F23" s="6"/>
    </row>
    <row r="24" spans="1:6" x14ac:dyDescent="0.25">
      <c r="A24" s="4"/>
      <c r="B24" s="5"/>
      <c r="C24" s="5"/>
      <c r="D24" s="5"/>
      <c r="E24" s="5"/>
      <c r="F24" s="6"/>
    </row>
    <row r="25" spans="1:6" x14ac:dyDescent="0.25">
      <c r="A25" s="12" t="s">
        <v>12</v>
      </c>
      <c r="B25" s="5"/>
      <c r="C25" s="5"/>
      <c r="D25" s="5"/>
      <c r="E25" s="5"/>
      <c r="F25" s="6"/>
    </row>
    <row r="26" spans="1:6" x14ac:dyDescent="0.25">
      <c r="A26" s="12" t="s">
        <v>9</v>
      </c>
      <c r="B26" s="5"/>
      <c r="C26" s="5"/>
      <c r="D26" s="5"/>
      <c r="E26" s="5"/>
      <c r="F26" s="6"/>
    </row>
    <row r="27" spans="1:6" x14ac:dyDescent="0.25">
      <c r="A27" s="12" t="s">
        <v>11</v>
      </c>
      <c r="B27" s="5"/>
      <c r="C27" s="5"/>
      <c r="D27" s="5"/>
      <c r="E27" s="5"/>
      <c r="F27" s="6"/>
    </row>
    <row r="28" spans="1:6" x14ac:dyDescent="0.25">
      <c r="A28" s="12" t="s">
        <v>21</v>
      </c>
      <c r="B28" s="5"/>
      <c r="C28" s="5"/>
      <c r="D28" s="5"/>
      <c r="E28" s="5"/>
      <c r="F28" s="6"/>
    </row>
    <row r="29" spans="1:6" x14ac:dyDescent="0.25">
      <c r="A29" s="12" t="s">
        <v>22</v>
      </c>
      <c r="B29" s="5"/>
      <c r="C29" s="5"/>
      <c r="D29" s="5"/>
      <c r="E29" s="5"/>
      <c r="F29" s="6"/>
    </row>
    <row r="30" spans="1:6" x14ac:dyDescent="0.25">
      <c r="A30" s="13" t="s">
        <v>14</v>
      </c>
      <c r="B30" s="14"/>
      <c r="C30" s="14"/>
      <c r="D30" s="14"/>
      <c r="E30" s="14"/>
      <c r="F30" s="15"/>
    </row>
  </sheetData>
  <sheetProtection algorithmName="SHA-512" hashValue="L1lkldzL9k2Sqayd7t4dMi7yeG70HPgp/4HcuDCvhy+F5uG3xEru3F0Hl3cyQ3O42xbgVS/VHGkAVcJbx44VOw==" saltValue="m8Pa8eM7kKuvfqF7BjpsZ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Möhrle</dc:creator>
  <cp:lastModifiedBy>heinemann</cp:lastModifiedBy>
  <dcterms:created xsi:type="dcterms:W3CDTF">2023-11-26T10:55:12Z</dcterms:created>
  <dcterms:modified xsi:type="dcterms:W3CDTF">2024-02-02T10:58:25Z</dcterms:modified>
</cp:coreProperties>
</file>